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1 квартал\АЭФ - сервер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0" i="1" l="1"/>
  <c r="F11" i="1" l="1"/>
  <c r="F18" i="1" s="1"/>
  <c r="E11" i="1"/>
  <c r="E18" i="1" s="1"/>
  <c r="D11" i="1"/>
  <c r="D18" i="1" s="1"/>
  <c r="C11" i="1"/>
  <c r="C18" i="1" s="1"/>
  <c r="H11" i="1" l="1"/>
  <c r="H19" i="1" s="1"/>
  <c r="B11" i="1"/>
  <c r="B18" i="1" s="1"/>
</calcChain>
</file>

<file path=xl/sharedStrings.xml><?xml version="1.0" encoding="utf-8"?>
<sst xmlns="http://schemas.openxmlformats.org/spreadsheetml/2006/main" count="45" uniqueCount="40">
  <si>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</si>
  <si>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</si>
  <si>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</si>
  <si>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</si>
  <si>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</si>
  <si>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</si>
  <si>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</si>
  <si>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</si>
  <si>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</si>
  <si>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</si>
  <si>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ЗАО "Эльбит Системс", Екатеринбург</t>
  </si>
  <si>
    <t>Итого по поставщикам:</t>
  </si>
  <si>
    <t>Обоснование начальной (максимальной) цены контракта</t>
  </si>
  <si>
    <t>№ поставщика, указанный в таблице</t>
  </si>
  <si>
    <t>Дата составления: 27.01.2014</t>
  </si>
  <si>
    <t>(912) 240-93-97, www.asteria-trade.ru, исходная информация: письмо от 21.01.2014 № б/н</t>
  </si>
  <si>
    <t>(343) 2-700-600, www.elbit-systems.ru, исходная информация: коммерческое предложение от 24.01.2014 № 2401-1</t>
  </si>
  <si>
    <t>Сервер ИСОГД</t>
  </si>
  <si>
    <t>Код ОКПД:
30.02.15.119</t>
  </si>
  <si>
    <t>Сервер HP ProLiant ML350p Gen8 E5-2620v2 2P Rack(5U) /2xXeon6C 2.1GHz (15Mb)/ 4x8GbRD/ P420i FBWC(512Mb/RAID 0/1/ 1+0/ 5/5+0) /3x300Gb10k+ 2x1Tb7.2KHDD(8/24up)SFF/HD-7970-DC2T-3GD5/ DVDRW/iLO4St/4x1GbEth/ 1xRPS460HE(2up)/3Y NBD Сsupp</t>
  </si>
  <si>
    <t>Сервер 2CPU E5-2620v2 RackMount-5U / 32GbRD PC3-1600/ RAID +512Mb-flash / 3x 300Gb SAS 10k+ 2x SATA 1Tb 7.2K HDD/ Video HD-7970 / DVDRW / mng eng / 4x1Gb / 1(/2)x 460w / supp 3Y</t>
  </si>
  <si>
    <t>Сервер HP ProLiant ML350p Gen8 E5-2620v2 2P Rack(5U)/2xXeon6C
2.1GHz (15Mb)/ 4x8GbRD/ P420i FBWC(512Mb/RAID
0/1/1+0/5/5+0)/3x300Gb10k+ 2x1Tb7.2KHDD (8/24up)SFF/ HD-7970-
DC2T-3GD5/DVDRW /iLO4St/4x1GbEth/ 1xRPS460HE(2up)/3Y NBD
Csupp</t>
  </si>
  <si>
    <t>ЗАО "НТЦ "Логис", Челябинск</t>
  </si>
  <si>
    <t>(351) 247-25-57, исходная информация: письмо от 25.01.2014 № 10-1/14</t>
  </si>
  <si>
    <t>Способ размещения заказа:</t>
  </si>
  <si>
    <t>Предмет муниципального контракта:</t>
  </si>
  <si>
    <t>поставка сервера ИСОГД</t>
  </si>
  <si>
    <t>Наименование товара, техн. характеристики</t>
  </si>
  <si>
    <t>Контактная информация (тел/факс, адрес электронной почты или адрес) или наименование источника информации</t>
  </si>
  <si>
    <t>ЗАО "Тринити Урал", Екатеринбург</t>
  </si>
  <si>
    <t>(343) 378-41-50, исходная информация: коммерческое предложение от 30.01.2014</t>
  </si>
  <si>
    <t>Всего ценовых предложений:</t>
  </si>
  <si>
    <t>ООО "Кат ЛТД", Тюмень</t>
  </si>
  <si>
    <t>(3452) 41-16-63, www.catltd.ru, исходная информация: коммерческое предложение от 29.01.2014 № б/н</t>
  </si>
  <si>
    <t>аукцион в электронной форме</t>
  </si>
  <si>
    <t>Исполнитель: Работник контрактной службы, тел. 5-00-47</t>
  </si>
  <si>
    <t>Е.Л.Овечкина</t>
  </si>
  <si>
    <t>цена, руб</t>
  </si>
  <si>
    <t>Начальная (максимальная) цена контракта:</t>
  </si>
  <si>
    <t>ООО "Урал-Регион", Екатеринбург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</si>
</sst>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7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top" wrapText="1"/>
    </xf>
    <xf numFmtId="4" fontId="4" fillId="2" borderId="7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8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49" fontId="6" fillId="0" borderId="8" xfId="1" applyNumberFormat="1" applyFont="1" applyBorder="1" applyAlignment="1" applyProtection="1">
      <alignment horizontal="left" vertical="top" wrapText="1"/>
    </xf>
    <xf numFmtId="49" fontId="6" fillId="0" borderId="10" xfId="1" applyNumberFormat="1" applyFont="1" applyBorder="1" applyAlignment="1" applyProtection="1">
      <alignment horizontal="left" vertical="top" wrapText="1"/>
    </xf>
    <xf numFmtId="49" fontId="6" fillId="0" borderId="9" xfId="1" applyNumberFormat="1" applyFont="1" applyBorder="1" applyAlignment="1" applyProtection="1">
      <alignment horizontal="left" vertical="top" wrapText="1"/>
    </xf>
    <xf numFmtId="0" fontId="13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145" zoomScaleNormal="145" zoomScaleSheetLayoutView="100" workbookViewId="0">
      <pane xSplit="1" ySplit="1" topLeftCell="B5" activePane="bottomRight" state="frozen"/>
      <selection pane="topRight" activeCell="B1" sqref="B1"/>
      <selection pane="bottomLeft" activeCell="A107" sqref="A107"/>
      <selection pane="bottomRight" activeCell="B14" sqref="B14:D14"/>
    </sheetView>
  </sheetViews>
  <sheetFormatPr defaultColWidth="11.5703125" defaultRowHeight="12.75" x14ac:dyDescent="0.2"/>
  <cols>
    <col min="1" max="1" width="20.28515625" style="1" customWidth="1"/>
    <col min="2" max="6" width="18.140625" style="1" customWidth="1"/>
    <col min="7" max="7" width="13.28515625" style="1" customWidth="1"/>
    <col min="8" max="8" width="12.57031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12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24</v>
      </c>
      <c r="B3" s="3"/>
      <c r="C3" s="3" t="s">
        <v>34</v>
      </c>
      <c r="D3" s="4"/>
      <c r="E3" s="4"/>
      <c r="F3" s="3"/>
      <c r="G3" s="3"/>
      <c r="H3" s="3"/>
      <c r="I3" s="1"/>
      <c r="J3" s="1"/>
      <c r="K3" s="1"/>
      <c r="L3" s="1"/>
    </row>
    <row r="4" spans="1:12" ht="15.6" customHeight="1" x14ac:dyDescent="0.25">
      <c r="A4" s="3" t="s">
        <v>25</v>
      </c>
      <c r="B4" s="3"/>
      <c r="C4" s="63" t="s">
        <v>26</v>
      </c>
      <c r="D4" s="3"/>
      <c r="E4" s="3"/>
      <c r="F4" s="3"/>
      <c r="G4" s="38" t="s">
        <v>31</v>
      </c>
      <c r="H4" s="39">
        <v>5</v>
      </c>
      <c r="I4" s="1"/>
      <c r="J4" s="1"/>
      <c r="K4" s="1"/>
      <c r="L4" s="1"/>
    </row>
    <row r="5" spans="1:12" ht="15" x14ac:dyDescent="0.25">
      <c r="A5" s="11" t="s">
        <v>0</v>
      </c>
      <c r="B5" s="40" t="s">
        <v>1</v>
      </c>
      <c r="C5" s="40"/>
      <c r="D5" s="40"/>
      <c r="E5" s="40"/>
      <c r="F5" s="40"/>
      <c r="G5" s="27" t="s">
        <v>2</v>
      </c>
      <c r="H5" s="25" t="s">
        <v>3</v>
      </c>
      <c r="I5" s="1"/>
      <c r="J5" s="1"/>
      <c r="K5" s="1"/>
      <c r="L5" s="1"/>
    </row>
    <row r="6" spans="1:12" ht="15" x14ac:dyDescent="0.25">
      <c r="A6" s="12"/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28" t="s">
        <v>37</v>
      </c>
      <c r="H6" s="26" t="s">
        <v>37</v>
      </c>
      <c r="I6" s="1"/>
      <c r="J6" s="1"/>
      <c r="K6" s="1"/>
      <c r="L6" s="1"/>
    </row>
    <row r="7" spans="1:12" ht="26.25" customHeight="1" x14ac:dyDescent="0.2">
      <c r="A7" s="36" t="s">
        <v>27</v>
      </c>
      <c r="B7" s="41" t="s">
        <v>17</v>
      </c>
      <c r="C7" s="42"/>
      <c r="D7" s="42"/>
      <c r="E7" s="42"/>
      <c r="F7" s="43"/>
      <c r="G7" s="24" t="s">
        <v>18</v>
      </c>
      <c r="H7" s="32" t="s">
        <v>4</v>
      </c>
      <c r="I7" s="1"/>
      <c r="J7" s="1"/>
      <c r="K7" s="1"/>
      <c r="L7" s="1"/>
    </row>
    <row r="8" spans="1:12" ht="15" x14ac:dyDescent="0.2">
      <c r="A8" s="20" t="s">
        <v>5</v>
      </c>
      <c r="B8" s="44">
        <v>1</v>
      </c>
      <c r="C8" s="45"/>
      <c r="D8" s="45"/>
      <c r="E8" s="45"/>
      <c r="F8" s="46"/>
      <c r="G8" s="29"/>
      <c r="H8" s="23" t="s">
        <v>4</v>
      </c>
      <c r="I8" s="1"/>
      <c r="J8" s="1"/>
      <c r="K8" s="1"/>
      <c r="L8" s="1"/>
    </row>
    <row r="9" spans="1:12" ht="126" customHeight="1" x14ac:dyDescent="0.2">
      <c r="A9" s="21" t="s">
        <v>6</v>
      </c>
      <c r="B9" s="33" t="s">
        <v>19</v>
      </c>
      <c r="C9" s="33" t="s">
        <v>20</v>
      </c>
      <c r="D9" s="33" t="s">
        <v>21</v>
      </c>
      <c r="E9" s="33" t="s">
        <v>21</v>
      </c>
      <c r="F9" s="33" t="s">
        <v>21</v>
      </c>
      <c r="G9" s="30"/>
      <c r="H9" s="5" t="s">
        <v>4</v>
      </c>
      <c r="I9" s="1"/>
      <c r="J9" s="1"/>
      <c r="K9" s="1"/>
      <c r="L9" s="1"/>
    </row>
    <row r="10" spans="1:12" ht="15" x14ac:dyDescent="0.2">
      <c r="A10" s="20" t="s">
        <v>7</v>
      </c>
      <c r="B10" s="19">
        <v>243450</v>
      </c>
      <c r="C10" s="19">
        <v>236555</v>
      </c>
      <c r="D10" s="19">
        <v>239985</v>
      </c>
      <c r="E10" s="19">
        <v>240250</v>
      </c>
      <c r="F10" s="19">
        <v>239000</v>
      </c>
      <c r="G10" s="6">
        <f>SUM(B10:F10)/$H$4</f>
        <v>239848</v>
      </c>
      <c r="H10" s="6">
        <v>239848</v>
      </c>
      <c r="I10" s="1"/>
      <c r="J10" s="1"/>
      <c r="K10" s="1"/>
      <c r="L10" s="1"/>
    </row>
    <row r="11" spans="1:12" ht="15" x14ac:dyDescent="0.25">
      <c r="A11" s="22" t="s">
        <v>8</v>
      </c>
      <c r="B11" s="18">
        <f>B10*$B8</f>
        <v>243450</v>
      </c>
      <c r="C11" s="18">
        <f t="shared" ref="C11:F11" si="0">C10*$B8</f>
        <v>236555</v>
      </c>
      <c r="D11" s="18">
        <f t="shared" si="0"/>
        <v>239985</v>
      </c>
      <c r="E11" s="18">
        <f t="shared" si="0"/>
        <v>240250</v>
      </c>
      <c r="F11" s="18">
        <f t="shared" si="0"/>
        <v>239000</v>
      </c>
      <c r="G11" s="18"/>
      <c r="H11" s="34">
        <f>H10*$B8</f>
        <v>239848</v>
      </c>
      <c r="I11" s="1"/>
      <c r="J11" s="1"/>
      <c r="K11" s="1"/>
      <c r="L11" s="1"/>
    </row>
    <row r="12" spans="1:12" ht="27" customHeight="1" x14ac:dyDescent="0.2">
      <c r="A12" s="37" t="s">
        <v>13</v>
      </c>
      <c r="B12" s="50" t="s">
        <v>9</v>
      </c>
      <c r="C12" s="50"/>
      <c r="D12" s="50"/>
      <c r="E12" s="51" t="s">
        <v>28</v>
      </c>
      <c r="F12" s="52"/>
      <c r="G12" s="52"/>
      <c r="H12" s="53"/>
    </row>
    <row r="13" spans="1:12" ht="25.5" customHeight="1" x14ac:dyDescent="0.2">
      <c r="A13" s="35">
        <v>1</v>
      </c>
      <c r="B13" s="47" t="s">
        <v>10</v>
      </c>
      <c r="C13" s="48"/>
      <c r="D13" s="49"/>
      <c r="E13" s="54" t="s">
        <v>16</v>
      </c>
      <c r="F13" s="55"/>
      <c r="G13" s="55"/>
      <c r="H13" s="56"/>
      <c r="I13" s="1"/>
      <c r="J13" s="1"/>
      <c r="K13" s="1"/>
      <c r="L13" s="1"/>
    </row>
    <row r="14" spans="1:12" ht="25.5" customHeight="1" x14ac:dyDescent="0.2">
      <c r="A14" s="35">
        <v>2</v>
      </c>
      <c r="B14" s="47" t="s">
        <v>39</v>
      </c>
      <c r="C14" s="48"/>
      <c r="D14" s="49"/>
      <c r="E14" s="57" t="s">
        <v>15</v>
      </c>
      <c r="F14" s="58"/>
      <c r="G14" s="58"/>
      <c r="H14" s="59"/>
      <c r="I14" s="1"/>
      <c r="J14" s="1"/>
      <c r="K14" s="1"/>
      <c r="L14" s="1"/>
    </row>
    <row r="15" spans="1:12" ht="25.5" customHeight="1" x14ac:dyDescent="0.2">
      <c r="A15" s="35">
        <v>3</v>
      </c>
      <c r="B15" s="47" t="s">
        <v>22</v>
      </c>
      <c r="C15" s="48"/>
      <c r="D15" s="49"/>
      <c r="E15" s="60" t="s">
        <v>23</v>
      </c>
      <c r="F15" s="61"/>
      <c r="G15" s="61"/>
      <c r="H15" s="62"/>
      <c r="I15" s="1"/>
      <c r="J15" s="1"/>
      <c r="K15" s="1"/>
      <c r="L15" s="1"/>
    </row>
    <row r="16" spans="1:12" ht="25.5" customHeight="1" x14ac:dyDescent="0.2">
      <c r="A16" s="35">
        <v>4</v>
      </c>
      <c r="B16" s="47" t="s">
        <v>29</v>
      </c>
      <c r="C16" s="48"/>
      <c r="D16" s="49"/>
      <c r="E16" s="57" t="s">
        <v>30</v>
      </c>
      <c r="F16" s="58"/>
      <c r="G16" s="58"/>
      <c r="H16" s="59"/>
      <c r="I16" s="1"/>
      <c r="J16" s="1"/>
      <c r="K16" s="1"/>
      <c r="L16" s="1"/>
    </row>
    <row r="17" spans="1:13" ht="25.5" customHeight="1" x14ac:dyDescent="0.2">
      <c r="A17" s="35">
        <v>5</v>
      </c>
      <c r="B17" s="47" t="s">
        <v>32</v>
      </c>
      <c r="C17" s="48"/>
      <c r="D17" s="49"/>
      <c r="E17" s="54" t="s">
        <v>33</v>
      </c>
      <c r="F17" s="55"/>
      <c r="G17" s="55"/>
      <c r="H17" s="56"/>
      <c r="I17" s="1"/>
      <c r="J17" s="1"/>
      <c r="K17" s="1"/>
      <c r="L17" s="1"/>
    </row>
    <row r="18" spans="1:13" ht="15" customHeight="1" x14ac:dyDescent="0.2">
      <c r="A18" s="31" t="s">
        <v>11</v>
      </c>
      <c r="B18" s="13">
        <f>B11</f>
        <v>243450</v>
      </c>
      <c r="C18" s="13">
        <f t="shared" ref="C18:F18" si="1">C11</f>
        <v>236555</v>
      </c>
      <c r="D18" s="13">
        <f t="shared" si="1"/>
        <v>239985</v>
      </c>
      <c r="E18" s="13">
        <f t="shared" si="1"/>
        <v>240250</v>
      </c>
      <c r="F18" s="13">
        <f t="shared" si="1"/>
        <v>239000</v>
      </c>
      <c r="G18" s="14"/>
      <c r="H18" s="14"/>
      <c r="I18" s="1"/>
      <c r="J18" s="1"/>
      <c r="K18" s="1"/>
      <c r="L18" s="1"/>
    </row>
    <row r="19" spans="1:13" s="7" customFormat="1" ht="15" x14ac:dyDescent="0.25">
      <c r="A19" s="15" t="s">
        <v>14</v>
      </c>
      <c r="B19" s="15"/>
      <c r="C19" s="15"/>
      <c r="D19" s="15"/>
      <c r="E19" s="15"/>
      <c r="F19" s="15"/>
      <c r="G19" s="8" t="s">
        <v>38</v>
      </c>
      <c r="H19" s="16">
        <f>H11</f>
        <v>239848</v>
      </c>
      <c r="I19" s="9"/>
      <c r="J19" s="9"/>
      <c r="K19" s="9"/>
      <c r="L19" s="9"/>
      <c r="M19" s="9"/>
    </row>
    <row r="20" spans="1:13" s="7" customFormat="1" ht="15" x14ac:dyDescent="0.25">
      <c r="A20" s="15"/>
      <c r="B20" s="15"/>
      <c r="C20" s="15"/>
      <c r="D20" s="15"/>
      <c r="E20" s="15"/>
      <c r="F20" s="15"/>
      <c r="G20" s="15"/>
      <c r="H20" s="15"/>
    </row>
    <row r="21" spans="1:13" ht="15" x14ac:dyDescent="0.25">
      <c r="A21" s="15" t="s">
        <v>35</v>
      </c>
      <c r="B21" s="17"/>
      <c r="C21" s="17"/>
      <c r="D21" s="17"/>
      <c r="E21" s="17"/>
      <c r="F21" s="17"/>
      <c r="G21" s="17"/>
      <c r="H21" s="8" t="s">
        <v>36</v>
      </c>
      <c r="I21" s="1"/>
      <c r="J21" s="1"/>
      <c r="K21" s="1"/>
      <c r="L21" s="1"/>
    </row>
  </sheetData>
  <sheetProtection selectLockedCells="1" selectUnlockedCells="1"/>
  <mergeCells count="15">
    <mergeCell ref="B5:F5"/>
    <mergeCell ref="B7:F7"/>
    <mergeCell ref="B8:F8"/>
    <mergeCell ref="B17:D17"/>
    <mergeCell ref="B12:D12"/>
    <mergeCell ref="B13:D13"/>
    <mergeCell ref="B14:D14"/>
    <mergeCell ref="E12:H12"/>
    <mergeCell ref="E13:H13"/>
    <mergeCell ref="E14:H14"/>
    <mergeCell ref="E17:H17"/>
    <mergeCell ref="B15:D15"/>
    <mergeCell ref="B16:D16"/>
    <mergeCell ref="E15:H15"/>
    <mergeCell ref="E16:H1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2014-02-27T03:55:49Z</cp:lastPrinted>
  <dcterms:created xsi:type="dcterms:W3CDTF">2012-04-02T10:33:59Z</dcterms:created>
  <dcterms:modified xsi:type="dcterms:W3CDTF">2014-02-28T05:29:45Z</dcterms:modified>
</cp:coreProperties>
</file>